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UMAN RESOURCES\HR Documents\"/>
    </mc:Choice>
  </mc:AlternateContent>
  <bookViews>
    <workbookView xWindow="0" yWindow="0" windowWidth="10515" windowHeight="8670"/>
  </bookViews>
  <sheets>
    <sheet name="Form" sheetId="1" r:id="rId1"/>
    <sheet name="Data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2" l="1"/>
  <c r="E48" i="1" l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F49" i="1" l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G49" i="1" l="1"/>
  <c r="E49" i="1"/>
</calcChain>
</file>

<file path=xl/comments1.xml><?xml version="1.0" encoding="utf-8"?>
<comments xmlns="http://schemas.openxmlformats.org/spreadsheetml/2006/main">
  <authors>
    <author>tebiri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For unlisted business travel, enter exact mileage in the No. of trip column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<sst xmlns="http://schemas.openxmlformats.org/spreadsheetml/2006/main" count="54" uniqueCount="52">
  <si>
    <t>Date</t>
  </si>
  <si>
    <t>Toll/Park</t>
  </si>
  <si>
    <t>Reimb</t>
  </si>
  <si>
    <t>Purpose/Comment</t>
  </si>
  <si>
    <t>No. of trip</t>
  </si>
  <si>
    <t>Travel between</t>
  </si>
  <si>
    <t>HAM &amp; LAW</t>
  </si>
  <si>
    <t>HAM &amp; LAN</t>
  </si>
  <si>
    <t>MILE</t>
  </si>
  <si>
    <t>HAM &amp; MAR</t>
  </si>
  <si>
    <t>HAM &amp; PRI</t>
  </si>
  <si>
    <t>HAM &amp; MON</t>
  </si>
  <si>
    <t>HAM &amp; MAPLE</t>
  </si>
  <si>
    <t>HAM &amp; RWJH</t>
  </si>
  <si>
    <t>HAM &amp; CHS</t>
  </si>
  <si>
    <t>HAM &amp; PRH</t>
  </si>
  <si>
    <t>HAM &amp; SMMC</t>
  </si>
  <si>
    <t>LAW &amp; LAN</t>
  </si>
  <si>
    <t>LAW &amp; MAR</t>
  </si>
  <si>
    <t>LAW &amp; PRI</t>
  </si>
  <si>
    <t>LAW &amp; MON</t>
  </si>
  <si>
    <t>LAW &amp; MAPLE</t>
  </si>
  <si>
    <t>LAW &amp; RWJH</t>
  </si>
  <si>
    <t>LAW &amp; CHS</t>
  </si>
  <si>
    <t>LAW &amp; PRH</t>
  </si>
  <si>
    <t>LAW &amp; SMMC</t>
  </si>
  <si>
    <t>LAN &amp; MAR</t>
  </si>
  <si>
    <t>LAN &amp; PRI</t>
  </si>
  <si>
    <t>LAN &amp; MAPLE</t>
  </si>
  <si>
    <t>LAN &amp; RWJH</t>
  </si>
  <si>
    <t>LAN &amp; CHS</t>
  </si>
  <si>
    <t>PRI &amp; MAR</t>
  </si>
  <si>
    <t>PRI &amp; MAPLE</t>
  </si>
  <si>
    <t>PRI &amp; RWJH</t>
  </si>
  <si>
    <t>PRI &amp; CHS</t>
  </si>
  <si>
    <t>PRI &amp; SMMC</t>
  </si>
  <si>
    <t>PRI &amp; PRH</t>
  </si>
  <si>
    <t>CHS &amp; RWJH</t>
  </si>
  <si>
    <t>CHS &amp; SMMC</t>
  </si>
  <si>
    <t>CHS &amp; PRH</t>
  </si>
  <si>
    <t>RWJH &amp; SMMC</t>
  </si>
  <si>
    <t>RWJH &amp; PRH</t>
  </si>
  <si>
    <t>SMMC &amp; PRH</t>
  </si>
  <si>
    <t>Travel between:</t>
  </si>
  <si>
    <t>Total</t>
  </si>
  <si>
    <t>Miles</t>
  </si>
  <si>
    <t>Reimbursement Amount</t>
  </si>
  <si>
    <t>Name</t>
  </si>
  <si>
    <t>Dept</t>
  </si>
  <si>
    <t>Approved by</t>
  </si>
  <si>
    <t>UNLISTED</t>
  </si>
  <si>
    <t>2023 Reimbursement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</si>
</sst>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;@"/>
    <numFmt numFmtId="165" formatCode="m/d/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doubleAccounting"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165" fontId="1" fillId="0" borderId="1" xfId="0" applyNumberFormat="1" applyFont="1" applyFill="1" applyBorder="1" applyAlignment="1" applyProtection="1">
      <alignment horizontal="center"/>
      <protection locked="0"/>
    </xf>
    <xf numFmtId="43" fontId="1" fillId="0" borderId="0" xfId="0" applyNumberFormat="1" applyFont="1" applyProtection="1">
      <protection locked="0"/>
    </xf>
    <xf numFmtId="0" fontId="1" fillId="0" borderId="1" xfId="0" applyFont="1" applyFill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43" fontId="1" fillId="0" borderId="4" xfId="0" applyNumberFormat="1" applyFont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5" xfId="0" applyFont="1" applyBorder="1" applyProtection="1"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43" fontId="1" fillId="0" borderId="5" xfId="0" applyNumberFormat="1" applyFont="1" applyBorder="1" applyProtection="1"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4" xfId="0" applyFont="1" applyBorder="1" applyProtection="1"/>
    <xf numFmtId="1" fontId="2" fillId="0" borderId="4" xfId="0" applyNumberFormat="1" applyFont="1" applyBorder="1" applyAlignment="1" applyProtection="1">
      <alignment horizontal="center"/>
    </xf>
    <xf numFmtId="1" fontId="1" fillId="0" borderId="4" xfId="0" applyNumberFormat="1" applyFont="1" applyBorder="1" applyProtection="1"/>
    <xf numFmtId="1" fontId="1" fillId="0" borderId="5" xfId="0" applyNumberFormat="1" applyFont="1" applyBorder="1" applyProtection="1"/>
    <xf numFmtId="1" fontId="1" fillId="0" borderId="1" xfId="0" applyNumberFormat="1" applyFont="1" applyBorder="1" applyProtection="1"/>
    <xf numFmtId="43" fontId="2" fillId="0" borderId="4" xfId="0" applyNumberFormat="1" applyFont="1" applyBorder="1" applyAlignment="1" applyProtection="1">
      <alignment horizontal="center"/>
    </xf>
    <xf numFmtId="43" fontId="1" fillId="0" borderId="4" xfId="0" applyNumberFormat="1" applyFont="1" applyBorder="1" applyProtection="1"/>
    <xf numFmtId="43" fontId="1" fillId="0" borderId="5" xfId="0" applyNumberFormat="1" applyFont="1" applyBorder="1" applyProtection="1"/>
    <xf numFmtId="43" fontId="1" fillId="0" borderId="1" xfId="0" applyNumberFormat="1" applyFont="1" applyBorder="1" applyProtection="1"/>
    <xf numFmtId="164" fontId="1" fillId="0" borderId="0" xfId="0" applyNumberFormat="1" applyFont="1" applyProtection="1"/>
    <xf numFmtId="1" fontId="1" fillId="0" borderId="0" xfId="0" applyNumberFormat="1" applyFont="1" applyProtection="1"/>
    <xf numFmtId="43" fontId="1" fillId="0" borderId="0" xfId="0" applyNumberFormat="1" applyFont="1" applyProtection="1"/>
    <xf numFmtId="164" fontId="2" fillId="0" borderId="4" xfId="0" applyNumberFormat="1" applyFont="1" applyBorder="1" applyAlignment="1" applyProtection="1">
      <alignment horizontal="center"/>
    </xf>
    <xf numFmtId="0" fontId="2" fillId="0" borderId="8" xfId="0" applyFont="1" applyBorder="1" applyProtection="1"/>
    <xf numFmtId="1" fontId="2" fillId="0" borderId="8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43" fontId="4" fillId="0" borderId="1" xfId="0" applyNumberFormat="1" applyFont="1" applyBorder="1" applyProtection="1"/>
    <xf numFmtId="43" fontId="3" fillId="0" borderId="0" xfId="0" applyNumberFormat="1" applyFont="1" applyBorder="1" applyProtection="1"/>
    <xf numFmtId="0" fontId="1" fillId="0" borderId="0" xfId="0" applyFont="1" applyProtection="1"/>
    <xf numFmtId="1" fontId="1" fillId="0" borderId="0" xfId="0" applyNumberFormat="1" applyFont="1" applyAlignment="1" applyProtection="1">
      <alignment horizontal="center"/>
    </xf>
    <xf numFmtId="165" fontId="0" fillId="0" borderId="0" xfId="0" applyNumberFormat="1"/>
    <xf numFmtId="0" fontId="2" fillId="0" borderId="4" xfId="0" applyFont="1" applyBorder="1" applyProtection="1"/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52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28575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38100</xdr:colOff>
      <xdr:row>50</xdr:row>
      <xdr:rowOff>57150</xdr:rowOff>
    </xdr:from>
    <xdr:to>
      <xdr:col>7</xdr:col>
      <xdr:colOff>2371725</xdr:colOff>
      <xdr:row>53</xdr:row>
      <xdr:rowOff>57150</xdr:rowOff>
    </xdr:to>
    <xdr:sp macro="" textlink="">
      <xdr:nvSpPr>
        <xdr:cNvPr id="3" name="TextBox 2"/>
        <xdr:cNvSpPr txBox="1"/>
      </xdr:nvSpPr>
      <xdr:spPr>
        <a:xfrm>
          <a:off x="38100" y="8258175"/>
          <a:ext cx="665797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By typing my name above, for the auto mileage shown, I certify that the mileage for which reimbursement is requested was driven in an automobile for which there is an insurance policy currently in effect for not less than $25,000 / $50,000 general liability and $5,000 property damage.  I also certify that I have incurred all of the expenses above on behalf of the company and that they are related to the company's business.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B38" totalsRowShown="0">
  <autoFilter ref="A1:B38"/>
  <tableColumns count="2">
    <tableColumn id="1" name="Travel between"/>
    <tableColumn id="2" name="MI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view="pageLayout" zoomScaleNormal="100" workbookViewId="0">
      <selection activeCell="H11" sqref="H11"/>
    </sheetView>
  </sheetViews>
  <sheetFormatPr defaultColWidth="9.140625" defaultRowHeight="12.75" x14ac:dyDescent="0.2"/>
  <cols>
    <col min="1" max="1" width="3" style="1" bestFit="1" customWidth="1"/>
    <col min="2" max="2" width="9.140625" style="2"/>
    <col min="3" max="3" width="15" style="1" customWidth="1"/>
    <col min="4" max="4" width="9.42578125" style="16" customWidth="1"/>
    <col min="5" max="5" width="5.140625" style="27" bestFit="1" customWidth="1"/>
    <col min="6" max="6" width="9.140625" style="4" bestFit="1" customWidth="1"/>
    <col min="7" max="7" width="11.28515625" style="28" customWidth="1"/>
    <col min="8" max="8" width="36.42578125" style="1" customWidth="1"/>
    <col min="9" max="16384" width="9.140625" style="1"/>
  </cols>
  <sheetData>
    <row r="1" spans="1:10" ht="13.5" thickBot="1" x14ac:dyDescent="0.25">
      <c r="B1" s="26" t="s">
        <v>47</v>
      </c>
      <c r="C1" s="39"/>
      <c r="D1" s="40"/>
      <c r="E1" s="27" t="s">
        <v>0</v>
      </c>
      <c r="F1" s="3"/>
      <c r="G1" s="28" t="s">
        <v>49</v>
      </c>
      <c r="H1" s="5"/>
    </row>
    <row r="2" spans="1:10" ht="13.5" thickBot="1" x14ac:dyDescent="0.25">
      <c r="B2" s="26" t="s">
        <v>48</v>
      </c>
      <c r="C2" s="43"/>
      <c r="D2" s="44"/>
      <c r="G2" s="28" t="s">
        <v>0</v>
      </c>
      <c r="H2" s="6"/>
    </row>
    <row r="3" spans="1:10" s="7" customFormat="1" x14ac:dyDescent="0.2">
      <c r="A3" s="38"/>
      <c r="B3" s="29" t="s">
        <v>0</v>
      </c>
      <c r="C3" s="30" t="s">
        <v>43</v>
      </c>
      <c r="D3" s="31" t="s">
        <v>4</v>
      </c>
      <c r="E3" s="18" t="s">
        <v>45</v>
      </c>
      <c r="F3" s="22" t="s">
        <v>1</v>
      </c>
      <c r="G3" s="22" t="s">
        <v>2</v>
      </c>
      <c r="H3" s="32" t="s">
        <v>3</v>
      </c>
    </row>
    <row r="4" spans="1:10" x14ac:dyDescent="0.2">
      <c r="A4" s="17">
        <v>1</v>
      </c>
      <c r="B4" s="9"/>
      <c r="C4" s="8"/>
      <c r="D4" s="10"/>
      <c r="E4" s="19">
        <f>IF(ISBLANK(C4),0,VLOOKUP(C4,Table1[],2,FALSE))</f>
        <v>0</v>
      </c>
      <c r="F4" s="11"/>
      <c r="G4" s="23">
        <f>IF(C4= "UNLISTED",D4*Data!$C$40,D4*E4*Data!$C$40)+F4</f>
        <v>0</v>
      </c>
      <c r="H4" s="8"/>
    </row>
    <row r="5" spans="1:10" x14ac:dyDescent="0.2">
      <c r="A5" s="17">
        <v>2</v>
      </c>
      <c r="B5" s="9"/>
      <c r="C5" s="8"/>
      <c r="D5" s="10"/>
      <c r="E5" s="19">
        <f>IF(ISBLANK(C5),0,VLOOKUP(C5,Table1[],2,FALSE))</f>
        <v>0</v>
      </c>
      <c r="F5" s="11"/>
      <c r="G5" s="23">
        <f>IF(C5= "UNLISTED",D5*Data!$C$40,D5*E5*Data!$C$40)+F5</f>
        <v>0</v>
      </c>
      <c r="H5" s="8"/>
    </row>
    <row r="6" spans="1:10" x14ac:dyDescent="0.2">
      <c r="A6" s="17">
        <v>3</v>
      </c>
      <c r="B6" s="9"/>
      <c r="C6" s="8"/>
      <c r="D6" s="10"/>
      <c r="E6" s="19">
        <f>IF(ISBLANK(C6),0,VLOOKUP(C6,Table1[],2,FALSE))</f>
        <v>0</v>
      </c>
      <c r="F6" s="11"/>
      <c r="G6" s="23">
        <f>IF(C6= "UNLISTED",D6*Data!$C$40,D6*E6*Data!$C$40)+F6</f>
        <v>0</v>
      </c>
      <c r="H6" s="8"/>
      <c r="J6" s="12"/>
    </row>
    <row r="7" spans="1:10" x14ac:dyDescent="0.2">
      <c r="A7" s="17">
        <v>4</v>
      </c>
      <c r="B7" s="9"/>
      <c r="C7" s="8"/>
      <c r="D7" s="10"/>
      <c r="E7" s="19">
        <f>IF(ISBLANK(C7),0,VLOOKUP(C7,Table1[],2,FALSE))</f>
        <v>0</v>
      </c>
      <c r="F7" s="11"/>
      <c r="G7" s="23">
        <f>IF(C7= "UNLISTED",D7*Data!$C$40,D7*E7*Data!$C$40)+F7</f>
        <v>0</v>
      </c>
      <c r="H7" s="8"/>
    </row>
    <row r="8" spans="1:10" x14ac:dyDescent="0.2">
      <c r="A8" s="17">
        <v>5</v>
      </c>
      <c r="B8" s="9"/>
      <c r="C8" s="8"/>
      <c r="D8" s="10"/>
      <c r="E8" s="19">
        <f>IF(ISBLANK(C8),0,VLOOKUP(C8,Table1[],2,FALSE))</f>
        <v>0</v>
      </c>
      <c r="F8" s="11"/>
      <c r="G8" s="23">
        <f>IF(C8= "UNLISTED",D8*Data!$C$40,D8*E8*Data!$C$40)+F8</f>
        <v>0</v>
      </c>
      <c r="H8" s="8"/>
    </row>
    <row r="9" spans="1:10" x14ac:dyDescent="0.2">
      <c r="A9" s="17">
        <v>6</v>
      </c>
      <c r="B9" s="9"/>
      <c r="C9" s="8"/>
      <c r="D9" s="10"/>
      <c r="E9" s="19">
        <f>IF(ISBLANK(C9),0,VLOOKUP(C9,Table1[],2,FALSE))</f>
        <v>0</v>
      </c>
      <c r="F9" s="11"/>
      <c r="G9" s="23">
        <f>IF(C9= "UNLISTED",D9*Data!$C$40,D9*E9*Data!$C$40)+F9</f>
        <v>0</v>
      </c>
      <c r="H9" s="8"/>
    </row>
    <row r="10" spans="1:10" x14ac:dyDescent="0.2">
      <c r="A10" s="17">
        <v>7</v>
      </c>
      <c r="B10" s="9"/>
      <c r="C10" s="8"/>
      <c r="D10" s="10"/>
      <c r="E10" s="19">
        <f>IF(ISBLANK(C10),0,VLOOKUP(C10,Table1[],2,FALSE))</f>
        <v>0</v>
      </c>
      <c r="F10" s="11"/>
      <c r="G10" s="23">
        <f>IF(C10= "UNLISTED",D10*Data!$C$40,D10*E10*Data!$C$40)+F10</f>
        <v>0</v>
      </c>
      <c r="H10" s="8"/>
    </row>
    <row r="11" spans="1:10" x14ac:dyDescent="0.2">
      <c r="A11" s="17">
        <v>8</v>
      </c>
      <c r="B11" s="9"/>
      <c r="C11" s="8"/>
      <c r="D11" s="10"/>
      <c r="E11" s="19">
        <f>IF(ISBLANK(C11),0,VLOOKUP(C11,Table1[],2,FALSE))</f>
        <v>0</v>
      </c>
      <c r="F11" s="11"/>
      <c r="G11" s="23">
        <f>IF(C11= "UNLISTED",D11*Data!$C$40,D11*E11*Data!$C$40)+F11</f>
        <v>0</v>
      </c>
      <c r="H11" s="8"/>
    </row>
    <row r="12" spans="1:10" x14ac:dyDescent="0.2">
      <c r="A12" s="17">
        <v>9</v>
      </c>
      <c r="B12" s="9"/>
      <c r="C12" s="8"/>
      <c r="D12" s="10"/>
      <c r="E12" s="19">
        <f>IF(ISBLANK(C12),0,VLOOKUP(C12,Table1[],2,FALSE))</f>
        <v>0</v>
      </c>
      <c r="F12" s="11"/>
      <c r="G12" s="23">
        <f>IF(C12= "UNLISTED",D12*Data!$C$40,D12*E12*Data!$C$40)+F12</f>
        <v>0</v>
      </c>
      <c r="H12" s="8"/>
    </row>
    <row r="13" spans="1:10" x14ac:dyDescent="0.2">
      <c r="A13" s="17">
        <v>10</v>
      </c>
      <c r="B13" s="9"/>
      <c r="C13" s="8"/>
      <c r="D13" s="10"/>
      <c r="E13" s="19">
        <f>IF(ISBLANK(C13),0,VLOOKUP(C13,Table1[],2,FALSE))</f>
        <v>0</v>
      </c>
      <c r="F13" s="11"/>
      <c r="G13" s="23">
        <f>IF(C13= "UNLISTED",D13*Data!$C$40,D13*E13*Data!$C$40)+F13</f>
        <v>0</v>
      </c>
      <c r="H13" s="8"/>
    </row>
    <row r="14" spans="1:10" x14ac:dyDescent="0.2">
      <c r="A14" s="17">
        <v>11</v>
      </c>
      <c r="B14" s="9"/>
      <c r="C14" s="8"/>
      <c r="D14" s="10"/>
      <c r="E14" s="19">
        <f>IF(ISBLANK(C14),0,VLOOKUP(C14,Table1[],2,FALSE))</f>
        <v>0</v>
      </c>
      <c r="F14" s="11"/>
      <c r="G14" s="23">
        <f>IF(C14= "UNLISTED",D14*Data!$C$40,D14*E14*Data!$C$40)+F14</f>
        <v>0</v>
      </c>
      <c r="H14" s="8"/>
    </row>
    <row r="15" spans="1:10" x14ac:dyDescent="0.2">
      <c r="A15" s="17">
        <v>12</v>
      </c>
      <c r="B15" s="9"/>
      <c r="C15" s="8"/>
      <c r="D15" s="10"/>
      <c r="E15" s="19">
        <f>IF(ISBLANK(C15),0,VLOOKUP(C15,Table1[],2,FALSE))</f>
        <v>0</v>
      </c>
      <c r="F15" s="11"/>
      <c r="G15" s="23">
        <f>IF(C15= "UNLISTED",D15*Data!$C$40,D15*E15*Data!$C$40)+F15</f>
        <v>0</v>
      </c>
      <c r="H15" s="8"/>
    </row>
    <row r="16" spans="1:10" x14ac:dyDescent="0.2">
      <c r="A16" s="17">
        <v>13</v>
      </c>
      <c r="B16" s="9"/>
      <c r="C16" s="8"/>
      <c r="D16" s="10"/>
      <c r="E16" s="19">
        <f>IF(ISBLANK(C16),0,VLOOKUP(C16,Table1[],2,FALSE))</f>
        <v>0</v>
      </c>
      <c r="F16" s="11"/>
      <c r="G16" s="23">
        <f>IF(C16= "UNLISTED",D16*Data!$C$40,D16*E16*Data!$C$40)+F16</f>
        <v>0</v>
      </c>
      <c r="H16" s="8"/>
    </row>
    <row r="17" spans="1:8" x14ac:dyDescent="0.2">
      <c r="A17" s="17">
        <v>14</v>
      </c>
      <c r="B17" s="9"/>
      <c r="C17" s="8"/>
      <c r="D17" s="10"/>
      <c r="E17" s="19">
        <f>IF(ISBLANK(C17),0,VLOOKUP(C17,Table1[],2,FALSE))</f>
        <v>0</v>
      </c>
      <c r="F17" s="11"/>
      <c r="G17" s="23">
        <f>IF(C17= "UNLISTED",D17*Data!$C$40,D17*E17*Data!$C$40)+F17</f>
        <v>0</v>
      </c>
      <c r="H17" s="8"/>
    </row>
    <row r="18" spans="1:8" x14ac:dyDescent="0.2">
      <c r="A18" s="17">
        <v>15</v>
      </c>
      <c r="B18" s="9"/>
      <c r="C18" s="8"/>
      <c r="D18" s="10"/>
      <c r="E18" s="19">
        <f>IF(ISBLANK(C18),0,VLOOKUP(C18,Table1[],2,FALSE))</f>
        <v>0</v>
      </c>
      <c r="F18" s="11"/>
      <c r="G18" s="23">
        <f>IF(C18= "UNLISTED",D18*Data!$C$40,D18*E18*Data!$C$40)+F18</f>
        <v>0</v>
      </c>
      <c r="H18" s="8"/>
    </row>
    <row r="19" spans="1:8" x14ac:dyDescent="0.2">
      <c r="A19" s="17">
        <v>16</v>
      </c>
      <c r="B19" s="9"/>
      <c r="C19" s="8"/>
      <c r="D19" s="10"/>
      <c r="E19" s="19">
        <f>IF(ISBLANK(C19),0,VLOOKUP(C19,Table1[],2,FALSE))</f>
        <v>0</v>
      </c>
      <c r="F19" s="11"/>
      <c r="G19" s="23">
        <f>IF(C19= "UNLISTED",D19*Data!$C$40,D19*E19*Data!$C$40)+F19</f>
        <v>0</v>
      </c>
      <c r="H19" s="8"/>
    </row>
    <row r="20" spans="1:8" x14ac:dyDescent="0.2">
      <c r="A20" s="17">
        <v>17</v>
      </c>
      <c r="B20" s="9"/>
      <c r="C20" s="8"/>
      <c r="D20" s="10"/>
      <c r="E20" s="19">
        <f>IF(ISBLANK(C20),0,VLOOKUP(C20,Table1[],2,FALSE))</f>
        <v>0</v>
      </c>
      <c r="F20" s="11"/>
      <c r="G20" s="23">
        <f>IF(C20= "UNLISTED",D20*Data!$C$40,D20*E20*Data!$C$40)+F20</f>
        <v>0</v>
      </c>
      <c r="H20" s="8"/>
    </row>
    <row r="21" spans="1:8" x14ac:dyDescent="0.2">
      <c r="A21" s="17">
        <v>18</v>
      </c>
      <c r="B21" s="9"/>
      <c r="C21" s="8"/>
      <c r="D21" s="10"/>
      <c r="E21" s="19">
        <f>IF(ISBLANK(C21),0,VLOOKUP(C21,Table1[],2,FALSE))</f>
        <v>0</v>
      </c>
      <c r="F21" s="11"/>
      <c r="G21" s="23">
        <f>IF(C21= "UNLISTED",D21*Data!$C$40,D21*E21*Data!$C$40)+F21</f>
        <v>0</v>
      </c>
      <c r="H21" s="8"/>
    </row>
    <row r="22" spans="1:8" x14ac:dyDescent="0.2">
      <c r="A22" s="17">
        <v>19</v>
      </c>
      <c r="B22" s="9"/>
      <c r="C22" s="8"/>
      <c r="D22" s="10"/>
      <c r="E22" s="19">
        <f>IF(ISBLANK(C22),0,VLOOKUP(C22,Table1[],2,FALSE))</f>
        <v>0</v>
      </c>
      <c r="F22" s="11"/>
      <c r="G22" s="23">
        <f>IF(C22= "UNLISTED",D22*Data!$C$40,D22*E22*Data!$C$40)+F22</f>
        <v>0</v>
      </c>
      <c r="H22" s="8"/>
    </row>
    <row r="23" spans="1:8" x14ac:dyDescent="0.2">
      <c r="A23" s="17">
        <v>20</v>
      </c>
      <c r="B23" s="9"/>
      <c r="C23" s="8"/>
      <c r="D23" s="10"/>
      <c r="E23" s="19">
        <f>IF(ISBLANK(C23),0,VLOOKUP(C23,Table1[],2,FALSE))</f>
        <v>0</v>
      </c>
      <c r="F23" s="11"/>
      <c r="G23" s="23">
        <f>IF(C23= "UNLISTED",D23*Data!$C$40,D23*E23*Data!$C$40)+F23</f>
        <v>0</v>
      </c>
      <c r="H23" s="8"/>
    </row>
    <row r="24" spans="1:8" x14ac:dyDescent="0.2">
      <c r="A24" s="17">
        <v>21</v>
      </c>
      <c r="B24" s="9"/>
      <c r="C24" s="8"/>
      <c r="D24" s="10"/>
      <c r="E24" s="19">
        <f>IF(ISBLANK(C24),0,VLOOKUP(C24,Table1[],2,FALSE))</f>
        <v>0</v>
      </c>
      <c r="F24" s="11"/>
      <c r="G24" s="23">
        <f>IF(C24= "UNLISTED",D24*Data!$C$40,D24*E24*Data!$C$40)+F24</f>
        <v>0</v>
      </c>
      <c r="H24" s="8"/>
    </row>
    <row r="25" spans="1:8" x14ac:dyDescent="0.2">
      <c r="A25" s="17">
        <v>22</v>
      </c>
      <c r="B25" s="9"/>
      <c r="C25" s="8"/>
      <c r="D25" s="10"/>
      <c r="E25" s="19">
        <f>IF(ISBLANK(C25),0,VLOOKUP(C25,Table1[],2,FALSE))</f>
        <v>0</v>
      </c>
      <c r="F25" s="11"/>
      <c r="G25" s="23">
        <f>IF(C25= "UNLISTED",D25*Data!$C$40,D25*E25*Data!$C$40)+F25</f>
        <v>0</v>
      </c>
      <c r="H25" s="8"/>
    </row>
    <row r="26" spans="1:8" x14ac:dyDescent="0.2">
      <c r="A26" s="17">
        <v>23</v>
      </c>
      <c r="B26" s="9"/>
      <c r="C26" s="8"/>
      <c r="D26" s="10"/>
      <c r="E26" s="19">
        <f>IF(ISBLANK(C26),0,VLOOKUP(C26,Table1[],2,FALSE))</f>
        <v>0</v>
      </c>
      <c r="F26" s="11"/>
      <c r="G26" s="23">
        <f>IF(C26= "UNLISTED",D26*Data!$C$40,D26*E26*Data!$C$40)+F26</f>
        <v>0</v>
      </c>
      <c r="H26" s="8"/>
    </row>
    <row r="27" spans="1:8" x14ac:dyDescent="0.2">
      <c r="A27" s="17">
        <v>24</v>
      </c>
      <c r="B27" s="9"/>
      <c r="C27" s="8"/>
      <c r="D27" s="10"/>
      <c r="E27" s="19">
        <f>IF(ISBLANK(C27),0,VLOOKUP(C27,Table1[],2,FALSE))</f>
        <v>0</v>
      </c>
      <c r="F27" s="11"/>
      <c r="G27" s="23">
        <f>IF(C27= "UNLISTED",D27*Data!$C$40,D27*E27*Data!$C$40)+F27</f>
        <v>0</v>
      </c>
      <c r="H27" s="8"/>
    </row>
    <row r="28" spans="1:8" x14ac:dyDescent="0.2">
      <c r="A28" s="17">
        <v>25</v>
      </c>
      <c r="B28" s="9"/>
      <c r="C28" s="8"/>
      <c r="D28" s="10"/>
      <c r="E28" s="19">
        <f>IF(ISBLANK(C28),0,VLOOKUP(C28,Table1[],2,FALSE))</f>
        <v>0</v>
      </c>
      <c r="F28" s="11"/>
      <c r="G28" s="23">
        <f>IF(C28= "UNLISTED",D28*Data!$C$40,D28*E28*Data!$C$40)+F28</f>
        <v>0</v>
      </c>
      <c r="H28" s="8"/>
    </row>
    <row r="29" spans="1:8" x14ac:dyDescent="0.2">
      <c r="A29" s="17">
        <v>26</v>
      </c>
      <c r="B29" s="9"/>
      <c r="C29" s="8"/>
      <c r="D29" s="10"/>
      <c r="E29" s="19">
        <f>IF(ISBLANK(C29),0,VLOOKUP(C29,Table1[],2,FALSE))</f>
        <v>0</v>
      </c>
      <c r="F29" s="11"/>
      <c r="G29" s="23">
        <f>IF(C29= "UNLISTED",D29*Data!$C$40,D29*E29*Data!$C$40)+F29</f>
        <v>0</v>
      </c>
      <c r="H29" s="8"/>
    </row>
    <row r="30" spans="1:8" x14ac:dyDescent="0.2">
      <c r="A30" s="17">
        <v>27</v>
      </c>
      <c r="B30" s="9"/>
      <c r="C30" s="8"/>
      <c r="D30" s="10"/>
      <c r="E30" s="19">
        <f>IF(ISBLANK(C30),0,VLOOKUP(C30,Table1[],2,FALSE))</f>
        <v>0</v>
      </c>
      <c r="F30" s="11"/>
      <c r="G30" s="23">
        <f>IF(C30= "UNLISTED",D30*Data!$C$40,D30*E30*Data!$C$40)+F30</f>
        <v>0</v>
      </c>
      <c r="H30" s="8"/>
    </row>
    <row r="31" spans="1:8" x14ac:dyDescent="0.2">
      <c r="A31" s="17">
        <v>28</v>
      </c>
      <c r="B31" s="9"/>
      <c r="C31" s="8"/>
      <c r="D31" s="10"/>
      <c r="E31" s="19">
        <f>IF(ISBLANK(C31),0,VLOOKUP(C31,Table1[],2,FALSE))</f>
        <v>0</v>
      </c>
      <c r="F31" s="11"/>
      <c r="G31" s="23">
        <f>IF(C31= "UNLISTED",D31*Data!$C$40,D31*E31*Data!$C$40)+F31</f>
        <v>0</v>
      </c>
      <c r="H31" s="8"/>
    </row>
    <row r="32" spans="1:8" x14ac:dyDescent="0.2">
      <c r="A32" s="17">
        <v>29</v>
      </c>
      <c r="B32" s="9"/>
      <c r="C32" s="8"/>
      <c r="D32" s="10"/>
      <c r="E32" s="19">
        <f>IF(ISBLANK(C32),0,VLOOKUP(C32,Table1[],2,FALSE))</f>
        <v>0</v>
      </c>
      <c r="F32" s="11"/>
      <c r="G32" s="23">
        <f>IF(C32= "UNLISTED",D32*Data!$C$40,D32*E32*Data!$C$40)+F32</f>
        <v>0</v>
      </c>
      <c r="H32" s="8"/>
    </row>
    <row r="33" spans="1:8" x14ac:dyDescent="0.2">
      <c r="A33" s="17">
        <v>30</v>
      </c>
      <c r="B33" s="9"/>
      <c r="C33" s="8"/>
      <c r="D33" s="10"/>
      <c r="E33" s="19">
        <f>IF(ISBLANK(C33),0,VLOOKUP(C33,Table1[],2,FALSE))</f>
        <v>0</v>
      </c>
      <c r="F33" s="11"/>
      <c r="G33" s="23">
        <f>IF(C33= "UNLISTED",D33*Data!$C$40,D33*E33*Data!$C$40)+F33</f>
        <v>0</v>
      </c>
      <c r="H33" s="8"/>
    </row>
    <row r="34" spans="1:8" x14ac:dyDescent="0.2">
      <c r="A34" s="17">
        <v>31</v>
      </c>
      <c r="B34" s="9"/>
      <c r="C34" s="8"/>
      <c r="D34" s="10"/>
      <c r="E34" s="19">
        <f>IF(ISBLANK(C34),0,VLOOKUP(C34,Table1[],2,FALSE))</f>
        <v>0</v>
      </c>
      <c r="F34" s="11"/>
      <c r="G34" s="23">
        <f>IF(C34= "UNLISTED",D34*Data!$C$40,D34*E34*Data!$C$40)+F34</f>
        <v>0</v>
      </c>
      <c r="H34" s="8"/>
    </row>
    <row r="35" spans="1:8" x14ac:dyDescent="0.2">
      <c r="A35" s="17">
        <v>32</v>
      </c>
      <c r="B35" s="9"/>
      <c r="C35" s="8"/>
      <c r="D35" s="10"/>
      <c r="E35" s="19">
        <f>IF(ISBLANK(C35),0,VLOOKUP(C35,Table1[],2,FALSE))</f>
        <v>0</v>
      </c>
      <c r="F35" s="11"/>
      <c r="G35" s="23">
        <f>IF(C35= "UNLISTED",D35*Data!$C$40,D35*E35*Data!$C$40)+F35</f>
        <v>0</v>
      </c>
      <c r="H35" s="8"/>
    </row>
    <row r="36" spans="1:8" x14ac:dyDescent="0.2">
      <c r="A36" s="17">
        <v>33</v>
      </c>
      <c r="B36" s="9"/>
      <c r="C36" s="8"/>
      <c r="D36" s="10"/>
      <c r="E36" s="19">
        <f>IF(ISBLANK(C36),0,VLOOKUP(C36,Table1[],2,FALSE))</f>
        <v>0</v>
      </c>
      <c r="F36" s="11"/>
      <c r="G36" s="23">
        <f>IF(C36= "UNLISTED",D36*Data!$C$40,D36*E36*Data!$C$40)+F36</f>
        <v>0</v>
      </c>
      <c r="H36" s="8"/>
    </row>
    <row r="37" spans="1:8" x14ac:dyDescent="0.2">
      <c r="A37" s="17">
        <v>34</v>
      </c>
      <c r="B37" s="9"/>
      <c r="C37" s="8"/>
      <c r="D37" s="10"/>
      <c r="E37" s="19">
        <f>IF(ISBLANK(C37),0,VLOOKUP(C37,Table1[],2,FALSE))</f>
        <v>0</v>
      </c>
      <c r="F37" s="11"/>
      <c r="G37" s="23">
        <f>IF(C37= "UNLISTED",D37*Data!$C$40,D37*E37*Data!$C$40)+F37</f>
        <v>0</v>
      </c>
      <c r="H37" s="8"/>
    </row>
    <row r="38" spans="1:8" x14ac:dyDescent="0.2">
      <c r="A38" s="17">
        <v>35</v>
      </c>
      <c r="B38" s="9"/>
      <c r="C38" s="8"/>
      <c r="D38" s="10"/>
      <c r="E38" s="19">
        <f>IF(ISBLANK(C38),0,VLOOKUP(C38,Table1[],2,FALSE))</f>
        <v>0</v>
      </c>
      <c r="F38" s="11"/>
      <c r="G38" s="23">
        <f>IF(C38= "UNLISTED",D38*Data!$C$40,D38*E38*Data!$C$40)+F38</f>
        <v>0</v>
      </c>
      <c r="H38" s="8"/>
    </row>
    <row r="39" spans="1:8" x14ac:dyDescent="0.2">
      <c r="A39" s="17">
        <v>36</v>
      </c>
      <c r="B39" s="9"/>
      <c r="C39" s="8"/>
      <c r="D39" s="10"/>
      <c r="E39" s="19">
        <f>IF(ISBLANK(C39),0,VLOOKUP(C39,Table1[],2,FALSE))</f>
        <v>0</v>
      </c>
      <c r="F39" s="11"/>
      <c r="G39" s="23">
        <f>IF(C39= "UNLISTED",D39*Data!$C$40,D39*E39*Data!$C$40)+F39</f>
        <v>0</v>
      </c>
      <c r="H39" s="8"/>
    </row>
    <row r="40" spans="1:8" x14ac:dyDescent="0.2">
      <c r="A40" s="17">
        <v>37</v>
      </c>
      <c r="B40" s="9"/>
      <c r="C40" s="8"/>
      <c r="D40" s="10"/>
      <c r="E40" s="19">
        <f>IF(ISBLANK(C40),0,VLOOKUP(C40,Table1[],2,FALSE))</f>
        <v>0</v>
      </c>
      <c r="F40" s="11"/>
      <c r="G40" s="23">
        <f>IF(C40= "UNLISTED",D40*Data!$C$40,D40*E40*Data!$C$40)+F40</f>
        <v>0</v>
      </c>
      <c r="H40" s="8"/>
    </row>
    <row r="41" spans="1:8" x14ac:dyDescent="0.2">
      <c r="A41" s="17">
        <v>38</v>
      </c>
      <c r="B41" s="9"/>
      <c r="C41" s="8"/>
      <c r="D41" s="10"/>
      <c r="E41" s="19">
        <f>IF(ISBLANK(C41),0,VLOOKUP(C41,Table1[],2,FALSE))</f>
        <v>0</v>
      </c>
      <c r="F41" s="11"/>
      <c r="G41" s="23">
        <f>IF(C41= "UNLISTED",D41*Data!$C$40,D41*E41*Data!$C$40)+F41</f>
        <v>0</v>
      </c>
      <c r="H41" s="8"/>
    </row>
    <row r="42" spans="1:8" x14ac:dyDescent="0.2">
      <c r="A42" s="17">
        <v>39</v>
      </c>
      <c r="B42" s="9"/>
      <c r="C42" s="8"/>
      <c r="D42" s="10"/>
      <c r="E42" s="19">
        <f>IF(ISBLANK(C42),0,VLOOKUP(C42,Table1[],2,FALSE))</f>
        <v>0</v>
      </c>
      <c r="F42" s="11"/>
      <c r="G42" s="23">
        <f>IF(C42= "UNLISTED",D42*Data!$C$40,D42*E42*Data!$C$40)+F42</f>
        <v>0</v>
      </c>
      <c r="H42" s="8"/>
    </row>
    <row r="43" spans="1:8" x14ac:dyDescent="0.2">
      <c r="A43" s="17">
        <v>40</v>
      </c>
      <c r="B43" s="9"/>
      <c r="C43" s="8"/>
      <c r="D43" s="10"/>
      <c r="E43" s="19">
        <f>IF(ISBLANK(C43),0,VLOOKUP(C43,Table1[],2,FALSE))</f>
        <v>0</v>
      </c>
      <c r="F43" s="11"/>
      <c r="G43" s="23">
        <f>IF(C43= "UNLISTED",D43*Data!$C$40,D43*E43*Data!$C$40)+F43</f>
        <v>0</v>
      </c>
      <c r="H43" s="8"/>
    </row>
    <row r="44" spans="1:8" x14ac:dyDescent="0.2">
      <c r="A44" s="17">
        <v>41</v>
      </c>
      <c r="B44" s="9"/>
      <c r="C44" s="8"/>
      <c r="D44" s="10"/>
      <c r="E44" s="19">
        <f>IF(ISBLANK(C44),0,VLOOKUP(C44,Table1[],2,FALSE))</f>
        <v>0</v>
      </c>
      <c r="F44" s="11"/>
      <c r="G44" s="23">
        <f>IF(C44= "UNLISTED",D44*Data!$C$40,D44*E44*Data!$C$40)+F44</f>
        <v>0</v>
      </c>
      <c r="H44" s="8"/>
    </row>
    <row r="45" spans="1:8" x14ac:dyDescent="0.2">
      <c r="A45" s="17">
        <v>12</v>
      </c>
      <c r="B45" s="9"/>
      <c r="C45" s="8"/>
      <c r="D45" s="10"/>
      <c r="E45" s="19">
        <f>IF(ISBLANK(C45),0,VLOOKUP(C45,Table1[],2,FALSE))</f>
        <v>0</v>
      </c>
      <c r="F45" s="11"/>
      <c r="G45" s="23">
        <f>IF(C45= "UNLISTED",D45*Data!$C$40,D45*E45*Data!$C$40)+F45</f>
        <v>0</v>
      </c>
      <c r="H45" s="8"/>
    </row>
    <row r="46" spans="1:8" x14ac:dyDescent="0.2">
      <c r="A46" s="17">
        <v>43</v>
      </c>
      <c r="B46" s="9"/>
      <c r="C46" s="8"/>
      <c r="D46" s="10"/>
      <c r="E46" s="19">
        <f>IF(ISBLANK(C46),0,VLOOKUP(C46,Table1[],2,FALSE))</f>
        <v>0</v>
      </c>
      <c r="F46" s="11"/>
      <c r="G46" s="23">
        <f>IF(C46= "UNLISTED",D46*Data!$C$40,D46*E46*Data!$C$40)+F46</f>
        <v>0</v>
      </c>
      <c r="H46" s="8"/>
    </row>
    <row r="47" spans="1:8" x14ac:dyDescent="0.2">
      <c r="A47" s="17">
        <v>44</v>
      </c>
      <c r="B47" s="9"/>
      <c r="C47" s="8"/>
      <c r="D47" s="10"/>
      <c r="E47" s="19">
        <f>IF(ISBLANK(C47),0,VLOOKUP(C47,Table1[],2,FALSE))</f>
        <v>0</v>
      </c>
      <c r="F47" s="11"/>
      <c r="G47" s="23">
        <f>IF(C47= "UNLISTED",D47*Data!$C$40,D47*E47*Data!$C$40)+F47</f>
        <v>0</v>
      </c>
      <c r="H47" s="8"/>
    </row>
    <row r="48" spans="1:8" ht="13.5" thickBot="1" x14ac:dyDescent="0.25">
      <c r="A48" s="17">
        <v>45</v>
      </c>
      <c r="B48" s="9"/>
      <c r="C48" s="13"/>
      <c r="D48" s="14"/>
      <c r="E48" s="20">
        <f>IF(ISBLANK(C48),0,VLOOKUP(C48,Table1[],2,FALSE))</f>
        <v>0</v>
      </c>
      <c r="F48" s="15"/>
      <c r="G48" s="24">
        <f>IF(C48= "UNLISTED",D48*Data!$C$40,D48*E48*Data!$C$40)+F48</f>
        <v>0</v>
      </c>
      <c r="H48" s="8"/>
    </row>
    <row r="49" spans="1:8" ht="15.75" customHeight="1" thickBot="1" x14ac:dyDescent="0.4">
      <c r="A49" s="35"/>
      <c r="B49" s="26"/>
      <c r="C49" s="41" t="s">
        <v>44</v>
      </c>
      <c r="D49" s="42"/>
      <c r="E49" s="21">
        <f>SUM(E4:E34)</f>
        <v>0</v>
      </c>
      <c r="F49" s="25">
        <f>SUM(F4:F48)</f>
        <v>0</v>
      </c>
      <c r="G49" s="33">
        <f>SUM(G4:G48)</f>
        <v>0</v>
      </c>
      <c r="H49" s="35" t="s">
        <v>46</v>
      </c>
    </row>
    <row r="50" spans="1:8" ht="15" x14ac:dyDescent="0.35">
      <c r="A50" s="35"/>
      <c r="B50" s="26"/>
      <c r="C50" s="35"/>
      <c r="D50" s="36"/>
      <c r="F50" s="28"/>
      <c r="G50" s="34"/>
      <c r="H50" s="35"/>
    </row>
    <row r="51" spans="1:8" x14ac:dyDescent="0.2">
      <c r="A51" s="35"/>
      <c r="B51" s="26"/>
      <c r="C51" s="35"/>
      <c r="D51" s="36"/>
      <c r="F51" s="28"/>
      <c r="H51" s="35"/>
    </row>
    <row r="52" spans="1:8" x14ac:dyDescent="0.2">
      <c r="A52" s="35"/>
      <c r="B52" s="26"/>
      <c r="C52" s="35"/>
      <c r="D52" s="36"/>
      <c r="F52" s="28"/>
      <c r="H52" s="35"/>
    </row>
    <row r="53" spans="1:8" x14ac:dyDescent="0.2">
      <c r="A53" s="35"/>
      <c r="B53" s="26"/>
      <c r="C53" s="35"/>
      <c r="D53" s="36"/>
      <c r="F53" s="28"/>
      <c r="H53" s="35"/>
    </row>
    <row r="54" spans="1:8" x14ac:dyDescent="0.2">
      <c r="A54" s="35"/>
      <c r="B54" s="26"/>
      <c r="C54" s="35"/>
      <c r="D54" s="36"/>
      <c r="F54" s="28"/>
      <c r="H54" s="35"/>
    </row>
  </sheetData>
  <sheetProtection algorithmName="SHA-512" hashValue="601ln1tl+jmSEqHIDF1T38x5UXw3vce80dK8Og8O/pKVnPVfEtdNvf28s39MHueyqmbyp8alnlwH7Mu5Cfii6A==" saltValue="+4H4eGVQYAIXRNp6kLoFyg==" spinCount="100000" sheet="1" objects="1" scenarios="1" selectLockedCells="1"/>
  <sortState ref="A1:I32">
    <sortCondition descending="1" ref="C2"/>
  </sortState>
  <mergeCells count="3">
    <mergeCell ref="C1:D1"/>
    <mergeCell ref="C49:D49"/>
    <mergeCell ref="C2:D2"/>
  </mergeCells>
  <dataValidations disablePrompts="1" count="1">
    <dataValidation type="textLength" showInputMessage="1" showErrorMessage="1" prompt="Please enter your full name" sqref="C1:D1">
      <formula1>4</formula1>
      <formula2>30</formula2>
    </dataValidation>
  </dataValidations>
  <pageMargins left="0.25" right="0.25" top="0.75" bottom="0.75" header="0.3" footer="0.3"/>
  <pageSetup orientation="portrait" r:id="rId1"/>
  <headerFooter>
    <oddHeader>&amp;L&amp;"-,Bold"&amp;K04-006Mercer-Bucks Orthopaedics, PC&amp;"-,Regular"&amp;K01+000
&amp;"-,Bold"&amp;10&amp;KFF0000 &amp;KFF00002023&amp;KFF0000 Mileage Reimbursement Form&amp;C&amp;10To be Used ONLY for Mileage,
 Tolls and Parking Fees&amp;R&amp;"-,Bold"&amp;9&amp;KFF0000Send monthly via email to hr@mbortho,com</oddHeader>
    <oddFooter xml:space="preserve">&amp;L&amp;"Arial Narrow,Regular"&amp;8      MBO does not reimburse employees for their normal mileage traveled from home to work locations; therefore, these miles must be deducted from the total miles traveled.
&amp;C
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Data!$A$2:$A$38</xm:f>
          </x14:formula1>
          <xm:sqref>C4:C48</xm:sqref>
        </x14:dataValidation>
        <x14:dataValidation type="date" operator="equal" showInputMessage="1" showErrorMessage="1" prompt="Please enter today's date">
          <x14:formula1>
            <xm:f>Data!A42</xm:f>
          </x14:formula1>
          <xm:sqref>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25" workbookViewId="0">
      <selection activeCell="H39" sqref="H39"/>
    </sheetView>
  </sheetViews>
  <sheetFormatPr defaultRowHeight="15" x14ac:dyDescent="0.25"/>
  <cols>
    <col min="1" max="1" width="17" customWidth="1"/>
  </cols>
  <sheetData>
    <row r="1" spans="1:2" x14ac:dyDescent="0.25">
      <c r="A1" t="s">
        <v>5</v>
      </c>
      <c r="B1" t="s">
        <v>8</v>
      </c>
    </row>
    <row r="2" spans="1:2" x14ac:dyDescent="0.25">
      <c r="A2" t="s">
        <v>6</v>
      </c>
      <c r="B2">
        <v>13</v>
      </c>
    </row>
    <row r="3" spans="1:2" x14ac:dyDescent="0.25">
      <c r="A3" t="s">
        <v>7</v>
      </c>
      <c r="B3">
        <v>26</v>
      </c>
    </row>
    <row r="4" spans="1:2" x14ac:dyDescent="0.25">
      <c r="A4" t="s">
        <v>9</v>
      </c>
      <c r="B4">
        <v>30</v>
      </c>
    </row>
    <row r="5" spans="1:2" x14ac:dyDescent="0.25">
      <c r="A5" t="s">
        <v>10</v>
      </c>
      <c r="B5">
        <v>18</v>
      </c>
    </row>
    <row r="6" spans="1:2" x14ac:dyDescent="0.25">
      <c r="A6" t="s">
        <v>11</v>
      </c>
      <c r="B6">
        <v>15</v>
      </c>
    </row>
    <row r="7" spans="1:2" x14ac:dyDescent="0.25">
      <c r="A7" t="s">
        <v>12</v>
      </c>
      <c r="B7">
        <v>28</v>
      </c>
    </row>
    <row r="8" spans="1:2" x14ac:dyDescent="0.25">
      <c r="A8" t="s">
        <v>13</v>
      </c>
      <c r="B8">
        <v>2</v>
      </c>
    </row>
    <row r="9" spans="1:2" x14ac:dyDescent="0.25">
      <c r="A9" t="s">
        <v>14</v>
      </c>
      <c r="B9">
        <v>19</v>
      </c>
    </row>
    <row r="10" spans="1:2" x14ac:dyDescent="0.25">
      <c r="A10" t="s">
        <v>15</v>
      </c>
      <c r="B10">
        <v>18</v>
      </c>
    </row>
    <row r="11" spans="1:2" x14ac:dyDescent="0.25">
      <c r="A11" t="s">
        <v>16</v>
      </c>
      <c r="B11">
        <v>26</v>
      </c>
    </row>
    <row r="12" spans="1:2" x14ac:dyDescent="0.25">
      <c r="A12" t="s">
        <v>17</v>
      </c>
      <c r="B12">
        <v>15</v>
      </c>
    </row>
    <row r="13" spans="1:2" x14ac:dyDescent="0.25">
      <c r="A13" t="s">
        <v>18</v>
      </c>
      <c r="B13">
        <v>36</v>
      </c>
    </row>
    <row r="14" spans="1:2" x14ac:dyDescent="0.25">
      <c r="A14" t="s">
        <v>19</v>
      </c>
      <c r="B14">
        <v>8</v>
      </c>
    </row>
    <row r="15" spans="1:2" x14ac:dyDescent="0.25">
      <c r="A15" t="s">
        <v>20</v>
      </c>
      <c r="B15">
        <v>17</v>
      </c>
    </row>
    <row r="16" spans="1:2" x14ac:dyDescent="0.25">
      <c r="A16" t="s">
        <v>21</v>
      </c>
      <c r="B16">
        <v>17</v>
      </c>
    </row>
    <row r="17" spans="1:2" x14ac:dyDescent="0.25">
      <c r="A17" t="s">
        <v>22</v>
      </c>
      <c r="B17">
        <v>8</v>
      </c>
    </row>
    <row r="18" spans="1:2" x14ac:dyDescent="0.25">
      <c r="A18" t="s">
        <v>23</v>
      </c>
      <c r="B18">
        <v>7</v>
      </c>
    </row>
    <row r="19" spans="1:2" x14ac:dyDescent="0.25">
      <c r="A19" t="s">
        <v>24</v>
      </c>
      <c r="B19">
        <v>8</v>
      </c>
    </row>
    <row r="20" spans="1:2" x14ac:dyDescent="0.25">
      <c r="A20" t="s">
        <v>25</v>
      </c>
      <c r="B20">
        <v>15</v>
      </c>
    </row>
    <row r="21" spans="1:2" x14ac:dyDescent="0.25">
      <c r="A21" t="s">
        <v>26</v>
      </c>
      <c r="B21">
        <v>49</v>
      </c>
    </row>
    <row r="22" spans="1:2" x14ac:dyDescent="0.25">
      <c r="A22" t="s">
        <v>27</v>
      </c>
      <c r="B22">
        <v>22</v>
      </c>
    </row>
    <row r="23" spans="1:2" x14ac:dyDescent="0.25">
      <c r="A23" t="s">
        <v>28</v>
      </c>
      <c r="B23">
        <v>3</v>
      </c>
    </row>
    <row r="24" spans="1:2" x14ac:dyDescent="0.25">
      <c r="A24" t="s">
        <v>29</v>
      </c>
      <c r="B24">
        <v>22</v>
      </c>
    </row>
    <row r="25" spans="1:2" x14ac:dyDescent="0.25">
      <c r="A25" t="s">
        <v>30</v>
      </c>
      <c r="B25">
        <v>11</v>
      </c>
    </row>
    <row r="26" spans="1:2" x14ac:dyDescent="0.25">
      <c r="A26" t="s">
        <v>31</v>
      </c>
      <c r="B26">
        <v>40</v>
      </c>
    </row>
    <row r="27" spans="1:2" x14ac:dyDescent="0.25">
      <c r="A27" t="s">
        <v>32</v>
      </c>
      <c r="B27">
        <v>24</v>
      </c>
    </row>
    <row r="28" spans="1:2" x14ac:dyDescent="0.25">
      <c r="A28" t="s">
        <v>33</v>
      </c>
      <c r="B28">
        <v>13</v>
      </c>
    </row>
    <row r="29" spans="1:2" x14ac:dyDescent="0.25">
      <c r="A29" t="s">
        <v>34</v>
      </c>
      <c r="B29">
        <v>13</v>
      </c>
    </row>
    <row r="30" spans="1:2" x14ac:dyDescent="0.25">
      <c r="A30" t="s">
        <v>35</v>
      </c>
      <c r="B30">
        <v>22</v>
      </c>
    </row>
    <row r="31" spans="1:2" x14ac:dyDescent="0.25">
      <c r="A31" t="s">
        <v>36</v>
      </c>
      <c r="B31">
        <v>1</v>
      </c>
    </row>
    <row r="32" spans="1:2" x14ac:dyDescent="0.25">
      <c r="A32" t="s">
        <v>37</v>
      </c>
      <c r="B32">
        <v>14</v>
      </c>
    </row>
    <row r="33" spans="1:3" x14ac:dyDescent="0.25">
      <c r="A33" t="s">
        <v>38</v>
      </c>
      <c r="B33">
        <v>11</v>
      </c>
    </row>
    <row r="34" spans="1:3" x14ac:dyDescent="0.25">
      <c r="A34" t="s">
        <v>39</v>
      </c>
      <c r="B34">
        <v>14</v>
      </c>
    </row>
    <row r="35" spans="1:3" x14ac:dyDescent="0.25">
      <c r="A35" t="s">
        <v>40</v>
      </c>
      <c r="B35">
        <v>23</v>
      </c>
    </row>
    <row r="36" spans="1:3" x14ac:dyDescent="0.25">
      <c r="A36" t="s">
        <v>41</v>
      </c>
      <c r="B36">
        <v>12</v>
      </c>
    </row>
    <row r="37" spans="1:3" x14ac:dyDescent="0.25">
      <c r="A37" t="s">
        <v>42</v>
      </c>
      <c r="B37">
        <v>22</v>
      </c>
    </row>
    <row r="38" spans="1:3" x14ac:dyDescent="0.25">
      <c r="A38" t="s">
        <v>50</v>
      </c>
    </row>
    <row r="40" spans="1:3" x14ac:dyDescent="0.25">
      <c r="A40" t="s">
        <v>51</v>
      </c>
      <c r="C40">
        <v>0.65500000000000003</v>
      </c>
    </row>
    <row r="42" spans="1:3" x14ac:dyDescent="0.25">
      <c r="A42" s="37">
        <f ca="1">TODAY()</f>
        <v>44939</v>
      </c>
    </row>
  </sheetData>
  <sheetProtection algorithmName="SHA-512" hashValue="QhTnn3ol+L3ia+RSvTFyPamvfOSgQwwbtZT4z0kO2FDjhh8xDVyKRnuRWHHRxtdYtVClXNMf+E8LNEoON81AaQ==" saltValue="6HRZXG550i3/TrBw8sIOFg==" spinCount="100000" sheet="1" objects="1" scenarios="1" select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tebiri</dc:creator>
  <cp:lastModifiedBy>Tolga Ebiri</cp:lastModifiedBy>
  <cp:lastPrinted>2021-12-17T17:11:48Z</cp:lastPrinted>
  <dcterms:created xsi:type="dcterms:W3CDTF">2020-12-11T18:53:50Z</dcterms:created>
  <dcterms:modified xsi:type="dcterms:W3CDTF">2023-01-13T13:37:18Z</dcterms:modified>
</cp:coreProperties>
</file>